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<sst xmlns="http://schemas.openxmlformats.org/spreadsheetml/2006/main" count="47" uniqueCount="47">
  <si>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Артикул</t>
  </si>
  <si>
    <t>Наименование</t>
  </si>
  <si>
    <t>Диаметр</t>
  </si>
  <si>
    <t>Объём</t>
  </si>
  <si>
    <t>Дилер</t>
  </si>
  <si>
    <t>Опт1</t>
  </si>
  <si>
    <t>Опт2</t>
  </si>
  <si>
    <t>Опт3</t>
  </si>
  <si>
    <t>РРЦ</t>
  </si>
  <si>
    <t>Заказ</t>
  </si>
  <si>
    <t>Сумма</t>
  </si>
  <si>
    <t>Бассейн ЛАГУНА 2 форсунки 244 х 1,25 м (шоколад)</t>
  </si>
  <si>
    <t>Бассейн ЛАГУНА 2 форсунки 244 х 1,25 м (камень)</t>
  </si>
  <si>
    <t>Бассейн ЛАГУНА 2 форсунки 244 х 1,25 м (дерево)</t>
  </si>
  <si>
    <t>Бассейн ЛАГУНА скиммер+форсунка 244 х 1,25 м (шоколад)</t>
  </si>
  <si>
    <t>Бассейн ЛАГУНА скиммер+форсунка 244 х 1,25 м (камень)</t>
  </si>
  <si>
    <t>Бассейн ЛАГУНА скиммер+форсунка 244 х 1,25 м (дерево)</t>
  </si>
  <si>
    <t>Бассейн ЛАГУНА 2 форсунки 305 х 1,25 м (шоколад)</t>
  </si>
  <si>
    <t>Бассейн ЛАГУНА 2 форсунки 305 х 1,25 м (камень)</t>
  </si>
  <si>
    <t>Бассейн ЛАГУНА 2 форсунки 305 х 1,25 м (дерево)</t>
  </si>
  <si>
    <t>Бассейн ЛАГУНА скиммер+форсунка 305 х 1,25 м (шоколад)</t>
  </si>
  <si>
    <t>Бассейн ЛАГУНА скиммер+форсунка 305 х 1,25 м (камень)</t>
  </si>
  <si>
    <t>Бассейн ЛАГУНА скиммер+форсунка 305 х 1,25 м (дерево)</t>
  </si>
  <si>
    <t>Бассейн ЛАГУНА 2 форсунки 366 х 1,25 м (шоколад)</t>
  </si>
  <si>
    <t>Бассейн ЛАГУНА 2 форсунки 366 х 1,25 м (камень)</t>
  </si>
  <si>
    <t>Бассейн ЛАГУНА 2 форсунки 366 х 1,25 м (дерево)</t>
  </si>
  <si>
    <t>Бассейн ЛАГУНА скиммер+форсунка 366 х 1,25 м (шоколад)</t>
  </si>
  <si>
    <t>Бассейн ЛАГУНА скиммер+форсунка 366 х 1,25 м (камень)</t>
  </si>
  <si>
    <t>Бассейн ЛАГУНА скиммер+форсунка 366 х 1,25 м (дерево)</t>
  </si>
  <si>
    <t>Бассейн ЛАГУНА 2 форсунки 457 х 1,25 м (шоколад)</t>
  </si>
  <si>
    <t>Бассейн ЛАГУНА 2 форсунки 457 х 1,25 м (камень)</t>
  </si>
  <si>
    <t>Бассейн ЛАГУНА 2 форсунки 457 х 1,25 м (дерево)</t>
  </si>
  <si>
    <t>Бассейн ЛАГУНА скиммер+форсунка 457 х 1,25 м (шоколад)</t>
  </si>
  <si>
    <t>Бассейн ЛАГУНА скиммер+форсунка 457 х 1,25 м (камень)</t>
  </si>
  <si>
    <t>Бассейн ЛАГУНА скиммер+форсунка 457 х 1,25 м (дерево)</t>
  </si>
  <si>
    <t>Бассейн ЛАГУНА 2 форсунки 549 х 1,25 м (шоколад)</t>
  </si>
  <si>
    <t>Бассейн ЛАГУНА 2 форсунки 549 х 1,25 м (камень)</t>
  </si>
  <si>
    <t>Бассейн ЛАГУНА 2 форсунки 549 х 1,25 м (дерево)</t>
  </si>
  <si>
    <t>Бассейн ЛАГУНА скиммер+форсунка 549 х 1,25 м (шоколад)</t>
  </si>
  <si>
    <t>Бассейн ЛАГУНА скиммер+форсунка 549 х 1,25 м (камень)</t>
  </si>
  <si>
    <t>Бассейн ЛАГУНА скиммер+форсунка 549 х 1,25 м (дерево)</t>
  </si>
  <si>
    <t>Бассейн ЛАГУНА скиммер+форсунка 640 х 1,25 м (шоколад)</t>
  </si>
  <si>
    <t>Бассейн ЛАГУНА скиммер+форсунка 732 х 1,25 м (шоколад)</t>
  </si>
  <si>
    <t>1 шт.</t>
  </si>
  <si>
    <t>Минимальный заказ</t>
  </si>
  <si>
    <t>Ваша скидка</t>
  </si>
  <si>
    <t>Выберите Ваш тип скидки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</si>
</sst>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1" fillId="34" borderId="12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40" fillId="35" borderId="15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35" borderId="15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35" borderId="16" xfId="0" applyFont="1" applyFill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3" fontId="40" fillId="0" borderId="11" xfId="0" applyNumberFormat="1" applyFont="1" applyFill="1" applyBorder="1" applyAlignment="1">
      <alignment/>
    </xf>
    <xf numFmtId="3" fontId="40" fillId="0" borderId="17" xfId="0" applyNumberFormat="1" applyFont="1" applyFill="1" applyBorder="1" applyAlignment="1">
      <alignment/>
    </xf>
    <xf numFmtId="3" fontId="40" fillId="0" borderId="18" xfId="0" applyNumberFormat="1" applyFont="1" applyFill="1" applyBorder="1" applyAlignment="1">
      <alignment/>
    </xf>
    <xf numFmtId="3" fontId="40" fillId="35" borderId="18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/>
    </xf>
    <xf numFmtId="0" fontId="31" fillId="0" borderId="0" xfId="0" applyFont="1" applyFill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9" fontId="31" fillId="34" borderId="13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31" fillId="36" borderId="16" xfId="0" applyNumberFormat="1" applyFont="1" applyFill="1" applyBorder="1" applyAlignment="1">
      <alignment horizontal="center"/>
    </xf>
    <xf numFmtId="2" fontId="31" fillId="36" borderId="18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/>
    </xf>
    <xf numFmtId="3" fontId="40" fillId="35" borderId="11" xfId="0" applyNumberFormat="1" applyFont="1" applyFill="1" applyBorder="1" applyAlignment="1">
      <alignment/>
    </xf>
    <xf numFmtId="0" fontId="31" fillId="34" borderId="19" xfId="0" applyFont="1" applyFill="1" applyBorder="1" applyAlignment="1">
      <alignment horizontal="center"/>
    </xf>
    <xf numFmtId="2" fontId="31" fillId="36" borderId="20" xfId="0" applyNumberFormat="1" applyFont="1" applyFill="1" applyBorder="1" applyAlignment="1">
      <alignment horizontal="center"/>
    </xf>
    <xf numFmtId="9" fontId="31" fillId="0" borderId="19" xfId="0" applyNumberFormat="1" applyFont="1" applyFill="1" applyBorder="1" applyAlignment="1">
      <alignment horizontal="center"/>
    </xf>
    <xf numFmtId="3" fontId="31" fillId="0" borderId="1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4" fillId="37" borderId="23" xfId="0" applyFont="1" applyFill="1" applyBorder="1" applyAlignment="1">
      <alignment horizontal="center"/>
    </xf>
    <xf numFmtId="0" fontId="44" fillId="37" borderId="24" xfId="0" applyFont="1" applyFill="1" applyBorder="1" applyAlignment="1">
      <alignment horizontal="center"/>
    </xf>
    <xf numFmtId="0" fontId="44" fillId="37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9.140625" style="2" customWidth="1"/>
    <col min="2" max="2" width="12.57421875" style="0" customWidth="1"/>
    <col min="3" max="3" width="60.00390625" style="0" customWidth="1"/>
    <col min="4" max="4" width="11.8515625" style="0" bestFit="1" customWidth="1"/>
    <col min="5" max="5" width="9.57421875" style="0" bestFit="1" customWidth="1"/>
    <col min="6" max="6" width="9.00390625" style="0" bestFit="1" customWidth="1"/>
    <col min="11" max="11" width="12.421875" style="2" bestFit="1" customWidth="1"/>
    <col min="12" max="12" width="12.00390625" style="2" customWidth="1"/>
    <col min="13" max="34" width="9.140625" style="2" customWidth="1"/>
  </cols>
  <sheetData>
    <row r="1" spans="10:12" ht="15.75" customHeight="1" thickBot="1">
      <c r="J1" s="43" t="s">
        <v>46</v>
      </c>
      <c r="K1" s="44"/>
      <c r="L1" s="45"/>
    </row>
    <row r="2" spans="1:34" s="3" customFormat="1" ht="15">
      <c r="A2" s="26"/>
      <c r="B2" s="4"/>
      <c r="C2" s="5"/>
      <c r="D2" s="41" t="s">
        <v>44</v>
      </c>
      <c r="E2" s="42"/>
      <c r="F2" s="5">
        <v>60</v>
      </c>
      <c r="G2" s="5">
        <v>30</v>
      </c>
      <c r="H2" s="5">
        <v>18</v>
      </c>
      <c r="I2" s="5" t="s">
        <v>43</v>
      </c>
      <c r="J2" s="37"/>
      <c r="K2" s="38" t="s">
        <v>45</v>
      </c>
      <c r="L2" s="39">
        <v>0.3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s="3" customFormat="1" ht="18.75">
      <c r="A3" s="26"/>
      <c r="B3" s="27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  <c r="K3" s="33" t="s">
        <v>9</v>
      </c>
      <c r="L3" s="34" t="s">
        <v>10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s="3" customFormat="1" ht="15">
      <c r="A4" s="26"/>
      <c r="B4" s="6"/>
      <c r="C4" s="7"/>
      <c r="D4" s="7"/>
      <c r="E4" s="7"/>
      <c r="F4" s="30">
        <v>-0.3</v>
      </c>
      <c r="G4" s="30">
        <v>-0.25</v>
      </c>
      <c r="H4" s="30">
        <v>-0.2</v>
      </c>
      <c r="I4" s="30">
        <v>-0.15</v>
      </c>
      <c r="J4" s="8"/>
      <c r="K4" s="33"/>
      <c r="L4" s="40">
        <f>SUM(L5:L36)</f>
        <v>0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s="1" customFormat="1" ht="15.75">
      <c r="A5" s="2"/>
      <c r="B5" s="17">
        <v>24401</v>
      </c>
      <c r="C5" s="10" t="s">
        <v>11</v>
      </c>
      <c r="D5" s="13">
        <v>244</v>
      </c>
      <c r="E5" s="13">
        <v>5.6</v>
      </c>
      <c r="F5" s="21">
        <f>J5*0.7</f>
        <v>15679.999999999998</v>
      </c>
      <c r="G5" s="21">
        <f>J5*0.75</f>
        <v>16800</v>
      </c>
      <c r="H5" s="21">
        <f>J5*0.8</f>
        <v>17920</v>
      </c>
      <c r="I5" s="21">
        <f>J5*0.85</f>
        <v>19040</v>
      </c>
      <c r="J5" s="22">
        <v>22400</v>
      </c>
      <c r="K5" s="31"/>
      <c r="L5" s="35">
        <f>IF(K5="","",K5*J5*(1-$L$2))</f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s="1" customFormat="1" ht="15.75">
      <c r="A6" s="2"/>
      <c r="B6" s="18">
        <v>24402</v>
      </c>
      <c r="C6" s="11" t="s">
        <v>12</v>
      </c>
      <c r="D6" s="14">
        <v>244</v>
      </c>
      <c r="E6" s="14">
        <v>5.6</v>
      </c>
      <c r="F6" s="21">
        <f aca="true" t="shared" si="0" ref="F6:F36">J6*0.7</f>
        <v>16730</v>
      </c>
      <c r="G6" s="21">
        <f aca="true" t="shared" si="1" ref="G6:G36">J6*0.75</f>
        <v>17925</v>
      </c>
      <c r="H6" s="21">
        <f aca="true" t="shared" si="2" ref="H6:H36">J6*0.8</f>
        <v>19120</v>
      </c>
      <c r="I6" s="21">
        <f aca="true" t="shared" si="3" ref="I6:I36">J6*0.85</f>
        <v>20315</v>
      </c>
      <c r="J6" s="23">
        <v>23900</v>
      </c>
      <c r="K6" s="31"/>
      <c r="L6" s="35">
        <f aca="true" t="shared" si="4" ref="L6:L36">IF(K6="","",K6*J6*(1-$L$2))</f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" customFormat="1" ht="15.75">
      <c r="A7" s="2"/>
      <c r="B7" s="18">
        <v>24403</v>
      </c>
      <c r="C7" s="11" t="s">
        <v>13</v>
      </c>
      <c r="D7" s="14">
        <v>244</v>
      </c>
      <c r="E7" s="14">
        <v>5.6</v>
      </c>
      <c r="F7" s="21">
        <f t="shared" si="0"/>
        <v>16730</v>
      </c>
      <c r="G7" s="21">
        <f t="shared" si="1"/>
        <v>17925</v>
      </c>
      <c r="H7" s="21">
        <f t="shared" si="2"/>
        <v>19120</v>
      </c>
      <c r="I7" s="21">
        <f t="shared" si="3"/>
        <v>20315</v>
      </c>
      <c r="J7" s="23">
        <v>23900</v>
      </c>
      <c r="K7" s="31"/>
      <c r="L7" s="35">
        <f t="shared" si="4"/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1" customFormat="1" ht="15.75">
      <c r="A8" s="2"/>
      <c r="B8" s="18">
        <v>24411</v>
      </c>
      <c r="C8" s="11" t="s">
        <v>14</v>
      </c>
      <c r="D8" s="14">
        <v>244</v>
      </c>
      <c r="E8" s="14">
        <v>5.2</v>
      </c>
      <c r="F8" s="21">
        <f t="shared" si="0"/>
        <v>15679.999999999998</v>
      </c>
      <c r="G8" s="21">
        <f t="shared" si="1"/>
        <v>16800</v>
      </c>
      <c r="H8" s="21">
        <f t="shared" si="2"/>
        <v>17920</v>
      </c>
      <c r="I8" s="21">
        <f t="shared" si="3"/>
        <v>19040</v>
      </c>
      <c r="J8" s="23">
        <v>22400</v>
      </c>
      <c r="K8" s="31"/>
      <c r="L8" s="35">
        <f t="shared" si="4"/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" customFormat="1" ht="15.75">
      <c r="A9" s="2"/>
      <c r="B9" s="18">
        <v>24412</v>
      </c>
      <c r="C9" s="11" t="s">
        <v>15</v>
      </c>
      <c r="D9" s="14">
        <v>244</v>
      </c>
      <c r="E9" s="14">
        <v>5.2</v>
      </c>
      <c r="F9" s="21">
        <f t="shared" si="0"/>
        <v>16730</v>
      </c>
      <c r="G9" s="21">
        <f t="shared" si="1"/>
        <v>17925</v>
      </c>
      <c r="H9" s="21">
        <f t="shared" si="2"/>
        <v>19120</v>
      </c>
      <c r="I9" s="21">
        <f t="shared" si="3"/>
        <v>20315</v>
      </c>
      <c r="J9" s="23">
        <v>23900</v>
      </c>
      <c r="K9" s="31"/>
      <c r="L9" s="35">
        <f t="shared" si="4"/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1" customFormat="1" ht="15.75">
      <c r="A10" s="2"/>
      <c r="B10" s="18">
        <v>24413</v>
      </c>
      <c r="C10" s="11" t="s">
        <v>16</v>
      </c>
      <c r="D10" s="14">
        <v>244</v>
      </c>
      <c r="E10" s="14">
        <v>5.2</v>
      </c>
      <c r="F10" s="21">
        <f t="shared" si="0"/>
        <v>16730</v>
      </c>
      <c r="G10" s="21">
        <f t="shared" si="1"/>
        <v>17925</v>
      </c>
      <c r="H10" s="21">
        <f t="shared" si="2"/>
        <v>19120</v>
      </c>
      <c r="I10" s="21">
        <f t="shared" si="3"/>
        <v>20315</v>
      </c>
      <c r="J10" s="23">
        <v>23900</v>
      </c>
      <c r="K10" s="31"/>
      <c r="L10" s="35">
        <f t="shared" si="4"/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12" ht="15.75">
      <c r="B11" s="19">
        <v>30501</v>
      </c>
      <c r="C11" s="12" t="s">
        <v>17</v>
      </c>
      <c r="D11" s="15">
        <v>305</v>
      </c>
      <c r="E11" s="15">
        <v>8.8</v>
      </c>
      <c r="F11" s="36">
        <f t="shared" si="0"/>
        <v>17360</v>
      </c>
      <c r="G11" s="36">
        <f t="shared" si="1"/>
        <v>18600</v>
      </c>
      <c r="H11" s="36">
        <f t="shared" si="2"/>
        <v>19840</v>
      </c>
      <c r="I11" s="36">
        <f t="shared" si="3"/>
        <v>21080</v>
      </c>
      <c r="J11" s="24">
        <v>24800</v>
      </c>
      <c r="K11" s="31"/>
      <c r="L11" s="35">
        <f t="shared" si="4"/>
      </c>
    </row>
    <row r="12" spans="2:12" ht="15.75">
      <c r="B12" s="19">
        <v>30502</v>
      </c>
      <c r="C12" s="12" t="s">
        <v>18</v>
      </c>
      <c r="D12" s="15">
        <v>305</v>
      </c>
      <c r="E12" s="15">
        <v>8.8</v>
      </c>
      <c r="F12" s="36">
        <f t="shared" si="0"/>
        <v>19740</v>
      </c>
      <c r="G12" s="36">
        <f t="shared" si="1"/>
        <v>21150</v>
      </c>
      <c r="H12" s="36">
        <f t="shared" si="2"/>
        <v>22560</v>
      </c>
      <c r="I12" s="36">
        <f t="shared" si="3"/>
        <v>23970</v>
      </c>
      <c r="J12" s="24">
        <v>28200</v>
      </c>
      <c r="K12" s="31"/>
      <c r="L12" s="35">
        <f t="shared" si="4"/>
      </c>
    </row>
    <row r="13" spans="2:12" ht="15.75">
      <c r="B13" s="19">
        <v>30503</v>
      </c>
      <c r="C13" s="12" t="s">
        <v>19</v>
      </c>
      <c r="D13" s="15">
        <v>305</v>
      </c>
      <c r="E13" s="15">
        <v>8.8</v>
      </c>
      <c r="F13" s="36">
        <f t="shared" si="0"/>
        <v>19740</v>
      </c>
      <c r="G13" s="36">
        <f t="shared" si="1"/>
        <v>21150</v>
      </c>
      <c r="H13" s="36">
        <f t="shared" si="2"/>
        <v>22560</v>
      </c>
      <c r="I13" s="36">
        <f t="shared" si="3"/>
        <v>23970</v>
      </c>
      <c r="J13" s="24">
        <v>28200</v>
      </c>
      <c r="K13" s="31"/>
      <c r="L13" s="35">
        <f t="shared" si="4"/>
      </c>
    </row>
    <row r="14" spans="2:12" ht="15.75">
      <c r="B14" s="19">
        <v>30511</v>
      </c>
      <c r="C14" s="12" t="s">
        <v>20</v>
      </c>
      <c r="D14" s="15">
        <v>305</v>
      </c>
      <c r="E14" s="15">
        <v>8.4</v>
      </c>
      <c r="F14" s="36">
        <f t="shared" si="0"/>
        <v>17360</v>
      </c>
      <c r="G14" s="36">
        <f t="shared" si="1"/>
        <v>18600</v>
      </c>
      <c r="H14" s="36">
        <f t="shared" si="2"/>
        <v>19840</v>
      </c>
      <c r="I14" s="36">
        <f t="shared" si="3"/>
        <v>21080</v>
      </c>
      <c r="J14" s="24">
        <v>24800</v>
      </c>
      <c r="K14" s="31"/>
      <c r="L14" s="35">
        <f t="shared" si="4"/>
      </c>
    </row>
    <row r="15" spans="2:12" ht="15.75">
      <c r="B15" s="19">
        <v>30512</v>
      </c>
      <c r="C15" s="12" t="s">
        <v>21</v>
      </c>
      <c r="D15" s="15">
        <v>305</v>
      </c>
      <c r="E15" s="15">
        <v>8.4</v>
      </c>
      <c r="F15" s="36">
        <f t="shared" si="0"/>
        <v>19740</v>
      </c>
      <c r="G15" s="36">
        <f t="shared" si="1"/>
        <v>21150</v>
      </c>
      <c r="H15" s="36">
        <f t="shared" si="2"/>
        <v>22560</v>
      </c>
      <c r="I15" s="36">
        <f t="shared" si="3"/>
        <v>23970</v>
      </c>
      <c r="J15" s="24">
        <v>28200</v>
      </c>
      <c r="K15" s="31"/>
      <c r="L15" s="35">
        <f t="shared" si="4"/>
      </c>
    </row>
    <row r="16" spans="2:12" ht="15.75">
      <c r="B16" s="19">
        <v>30513</v>
      </c>
      <c r="C16" s="12" t="s">
        <v>22</v>
      </c>
      <c r="D16" s="15">
        <v>305</v>
      </c>
      <c r="E16" s="15">
        <v>8.4</v>
      </c>
      <c r="F16" s="36">
        <f t="shared" si="0"/>
        <v>19740</v>
      </c>
      <c r="G16" s="36">
        <f t="shared" si="1"/>
        <v>21150</v>
      </c>
      <c r="H16" s="36">
        <f t="shared" si="2"/>
        <v>22560</v>
      </c>
      <c r="I16" s="36">
        <f t="shared" si="3"/>
        <v>23970</v>
      </c>
      <c r="J16" s="24">
        <v>28200</v>
      </c>
      <c r="K16" s="31"/>
      <c r="L16" s="35">
        <f t="shared" si="4"/>
      </c>
    </row>
    <row r="17" spans="1:34" s="1" customFormat="1" ht="15.75">
      <c r="A17" s="2"/>
      <c r="B17" s="18">
        <v>36601</v>
      </c>
      <c r="C17" s="11" t="s">
        <v>23</v>
      </c>
      <c r="D17" s="14">
        <v>366</v>
      </c>
      <c r="E17" s="14">
        <v>12.6</v>
      </c>
      <c r="F17" s="21">
        <f t="shared" si="0"/>
        <v>21280</v>
      </c>
      <c r="G17" s="21">
        <f t="shared" si="1"/>
        <v>22800</v>
      </c>
      <c r="H17" s="21">
        <f t="shared" si="2"/>
        <v>24320</v>
      </c>
      <c r="I17" s="21">
        <f t="shared" si="3"/>
        <v>25840</v>
      </c>
      <c r="J17" s="23">
        <v>30400</v>
      </c>
      <c r="K17" s="31"/>
      <c r="L17" s="35">
        <f t="shared" si="4"/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s="1" customFormat="1" ht="15.75">
      <c r="A18" s="2"/>
      <c r="B18" s="18">
        <v>36602</v>
      </c>
      <c r="C18" s="11" t="s">
        <v>24</v>
      </c>
      <c r="D18" s="14">
        <v>366</v>
      </c>
      <c r="E18" s="14">
        <v>12.6</v>
      </c>
      <c r="F18" s="21">
        <f t="shared" si="0"/>
        <v>24360</v>
      </c>
      <c r="G18" s="21">
        <f t="shared" si="1"/>
        <v>26100</v>
      </c>
      <c r="H18" s="21">
        <f t="shared" si="2"/>
        <v>27840</v>
      </c>
      <c r="I18" s="21">
        <f t="shared" si="3"/>
        <v>29580</v>
      </c>
      <c r="J18" s="23">
        <v>34800</v>
      </c>
      <c r="K18" s="31"/>
      <c r="L18" s="35">
        <f t="shared" si="4"/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1" customFormat="1" ht="15.75">
      <c r="A19" s="2"/>
      <c r="B19" s="18">
        <v>36603</v>
      </c>
      <c r="C19" s="11" t="s">
        <v>25</v>
      </c>
      <c r="D19" s="14">
        <v>366</v>
      </c>
      <c r="E19" s="14">
        <v>12.6</v>
      </c>
      <c r="F19" s="21">
        <f t="shared" si="0"/>
        <v>24360</v>
      </c>
      <c r="G19" s="21">
        <f t="shared" si="1"/>
        <v>26100</v>
      </c>
      <c r="H19" s="21">
        <f t="shared" si="2"/>
        <v>27840</v>
      </c>
      <c r="I19" s="21">
        <f t="shared" si="3"/>
        <v>29580</v>
      </c>
      <c r="J19" s="23">
        <v>34800</v>
      </c>
      <c r="K19" s="31"/>
      <c r="L19" s="35">
        <f t="shared" si="4"/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1" customFormat="1" ht="15.75">
      <c r="A20" s="2"/>
      <c r="B20" s="18">
        <v>36611</v>
      </c>
      <c r="C20" s="11" t="s">
        <v>26</v>
      </c>
      <c r="D20" s="14">
        <v>366</v>
      </c>
      <c r="E20" s="14">
        <v>12.2</v>
      </c>
      <c r="F20" s="21">
        <f t="shared" si="0"/>
        <v>21280</v>
      </c>
      <c r="G20" s="21">
        <f t="shared" si="1"/>
        <v>22800</v>
      </c>
      <c r="H20" s="21">
        <f t="shared" si="2"/>
        <v>24320</v>
      </c>
      <c r="I20" s="21">
        <f t="shared" si="3"/>
        <v>25840</v>
      </c>
      <c r="J20" s="23">
        <v>30400</v>
      </c>
      <c r="K20" s="31"/>
      <c r="L20" s="35">
        <f t="shared" si="4"/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1" customFormat="1" ht="15.75">
      <c r="A21" s="2"/>
      <c r="B21" s="18">
        <v>36612</v>
      </c>
      <c r="C21" s="11" t="s">
        <v>27</v>
      </c>
      <c r="D21" s="14">
        <v>366</v>
      </c>
      <c r="E21" s="14">
        <v>12.2</v>
      </c>
      <c r="F21" s="21">
        <f t="shared" si="0"/>
        <v>24360</v>
      </c>
      <c r="G21" s="21">
        <f t="shared" si="1"/>
        <v>26100</v>
      </c>
      <c r="H21" s="21">
        <f t="shared" si="2"/>
        <v>27840</v>
      </c>
      <c r="I21" s="21">
        <f t="shared" si="3"/>
        <v>29580</v>
      </c>
      <c r="J21" s="23">
        <v>34800</v>
      </c>
      <c r="K21" s="31"/>
      <c r="L21" s="35">
        <f t="shared" si="4"/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1" customFormat="1" ht="15.75">
      <c r="A22" s="2"/>
      <c r="B22" s="18">
        <v>36613</v>
      </c>
      <c r="C22" s="11" t="s">
        <v>28</v>
      </c>
      <c r="D22" s="14">
        <v>366</v>
      </c>
      <c r="E22" s="14">
        <v>12.2</v>
      </c>
      <c r="F22" s="21">
        <f t="shared" si="0"/>
        <v>24360</v>
      </c>
      <c r="G22" s="21">
        <f t="shared" si="1"/>
        <v>26100</v>
      </c>
      <c r="H22" s="21">
        <f t="shared" si="2"/>
        <v>27840</v>
      </c>
      <c r="I22" s="21">
        <f t="shared" si="3"/>
        <v>29580</v>
      </c>
      <c r="J22" s="23">
        <v>34800</v>
      </c>
      <c r="K22" s="31"/>
      <c r="L22" s="35">
        <f t="shared" si="4"/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12" ht="15.75">
      <c r="B23" s="19">
        <v>45701</v>
      </c>
      <c r="C23" s="12" t="s">
        <v>29</v>
      </c>
      <c r="D23" s="15">
        <v>457</v>
      </c>
      <c r="E23" s="15">
        <v>19.7</v>
      </c>
      <c r="F23" s="36">
        <f t="shared" si="0"/>
        <v>24780</v>
      </c>
      <c r="G23" s="36">
        <f t="shared" si="1"/>
        <v>26550</v>
      </c>
      <c r="H23" s="36">
        <f t="shared" si="2"/>
        <v>28320</v>
      </c>
      <c r="I23" s="36">
        <f t="shared" si="3"/>
        <v>30090</v>
      </c>
      <c r="J23" s="24">
        <v>35400</v>
      </c>
      <c r="K23" s="31"/>
      <c r="L23" s="35">
        <f t="shared" si="4"/>
      </c>
    </row>
    <row r="24" spans="2:12" ht="15.75">
      <c r="B24" s="19">
        <v>45702</v>
      </c>
      <c r="C24" s="12" t="s">
        <v>30</v>
      </c>
      <c r="D24" s="15">
        <v>457</v>
      </c>
      <c r="E24" s="15">
        <v>19.7</v>
      </c>
      <c r="F24" s="36">
        <f t="shared" si="0"/>
        <v>27860</v>
      </c>
      <c r="G24" s="36">
        <f t="shared" si="1"/>
        <v>29850</v>
      </c>
      <c r="H24" s="36">
        <f t="shared" si="2"/>
        <v>31840</v>
      </c>
      <c r="I24" s="36">
        <f t="shared" si="3"/>
        <v>33830</v>
      </c>
      <c r="J24" s="24">
        <v>39800</v>
      </c>
      <c r="K24" s="31"/>
      <c r="L24" s="35">
        <f t="shared" si="4"/>
      </c>
    </row>
    <row r="25" spans="2:12" ht="15.75">
      <c r="B25" s="19">
        <v>45703</v>
      </c>
      <c r="C25" s="12" t="s">
        <v>31</v>
      </c>
      <c r="D25" s="15">
        <v>457</v>
      </c>
      <c r="E25" s="15">
        <v>19.7</v>
      </c>
      <c r="F25" s="36">
        <f t="shared" si="0"/>
        <v>27860</v>
      </c>
      <c r="G25" s="36">
        <f t="shared" si="1"/>
        <v>29850</v>
      </c>
      <c r="H25" s="36">
        <f t="shared" si="2"/>
        <v>31840</v>
      </c>
      <c r="I25" s="36">
        <f t="shared" si="3"/>
        <v>33830</v>
      </c>
      <c r="J25" s="24">
        <v>39800</v>
      </c>
      <c r="K25" s="31"/>
      <c r="L25" s="35">
        <f t="shared" si="4"/>
      </c>
    </row>
    <row r="26" spans="2:12" ht="15.75">
      <c r="B26" s="19">
        <v>45711</v>
      </c>
      <c r="C26" s="12" t="s">
        <v>32</v>
      </c>
      <c r="D26" s="15">
        <v>457</v>
      </c>
      <c r="E26" s="15">
        <v>19.3</v>
      </c>
      <c r="F26" s="36">
        <f t="shared" si="0"/>
        <v>24780</v>
      </c>
      <c r="G26" s="36">
        <f t="shared" si="1"/>
        <v>26550</v>
      </c>
      <c r="H26" s="36">
        <f t="shared" si="2"/>
        <v>28320</v>
      </c>
      <c r="I26" s="36">
        <f t="shared" si="3"/>
        <v>30090</v>
      </c>
      <c r="J26" s="24">
        <v>35400</v>
      </c>
      <c r="K26" s="31"/>
      <c r="L26" s="35">
        <f t="shared" si="4"/>
      </c>
    </row>
    <row r="27" spans="2:12" ht="15.75">
      <c r="B27" s="19">
        <v>45712</v>
      </c>
      <c r="C27" s="12" t="s">
        <v>33</v>
      </c>
      <c r="D27" s="15">
        <v>457</v>
      </c>
      <c r="E27" s="15">
        <v>19.3</v>
      </c>
      <c r="F27" s="36">
        <f t="shared" si="0"/>
        <v>27860</v>
      </c>
      <c r="G27" s="36">
        <f t="shared" si="1"/>
        <v>29850</v>
      </c>
      <c r="H27" s="36">
        <f t="shared" si="2"/>
        <v>31840</v>
      </c>
      <c r="I27" s="36">
        <f t="shared" si="3"/>
        <v>33830</v>
      </c>
      <c r="J27" s="24">
        <v>39800</v>
      </c>
      <c r="K27" s="31"/>
      <c r="L27" s="35">
        <f t="shared" si="4"/>
      </c>
    </row>
    <row r="28" spans="2:12" ht="15.75">
      <c r="B28" s="19">
        <v>45713</v>
      </c>
      <c r="C28" s="12" t="s">
        <v>34</v>
      </c>
      <c r="D28" s="15">
        <v>457</v>
      </c>
      <c r="E28" s="15">
        <v>19.3</v>
      </c>
      <c r="F28" s="36">
        <f t="shared" si="0"/>
        <v>27860</v>
      </c>
      <c r="G28" s="36">
        <f t="shared" si="1"/>
        <v>29850</v>
      </c>
      <c r="H28" s="36">
        <f t="shared" si="2"/>
        <v>31840</v>
      </c>
      <c r="I28" s="36">
        <f t="shared" si="3"/>
        <v>33830</v>
      </c>
      <c r="J28" s="24">
        <v>39800</v>
      </c>
      <c r="K28" s="31"/>
      <c r="L28" s="35">
        <f t="shared" si="4"/>
      </c>
    </row>
    <row r="29" spans="1:34" s="1" customFormat="1" ht="15.75">
      <c r="A29" s="2"/>
      <c r="B29" s="18">
        <v>54901</v>
      </c>
      <c r="C29" s="11" t="s">
        <v>35</v>
      </c>
      <c r="D29" s="14">
        <v>549</v>
      </c>
      <c r="E29" s="14">
        <v>28.4</v>
      </c>
      <c r="F29" s="21">
        <f t="shared" si="0"/>
        <v>36400</v>
      </c>
      <c r="G29" s="21">
        <f t="shared" si="1"/>
        <v>39000</v>
      </c>
      <c r="H29" s="21">
        <f t="shared" si="2"/>
        <v>41600</v>
      </c>
      <c r="I29" s="21">
        <f t="shared" si="3"/>
        <v>44200</v>
      </c>
      <c r="J29" s="23">
        <v>52000</v>
      </c>
      <c r="K29" s="31"/>
      <c r="L29" s="35">
        <f t="shared" si="4"/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1" customFormat="1" ht="15.75">
      <c r="A30" s="2"/>
      <c r="B30" s="18">
        <v>54902</v>
      </c>
      <c r="C30" s="11" t="s">
        <v>36</v>
      </c>
      <c r="D30" s="14">
        <v>549</v>
      </c>
      <c r="E30" s="14">
        <v>28.4</v>
      </c>
      <c r="F30" s="21">
        <f t="shared" si="0"/>
        <v>40600</v>
      </c>
      <c r="G30" s="21">
        <f t="shared" si="1"/>
        <v>43500</v>
      </c>
      <c r="H30" s="21">
        <f t="shared" si="2"/>
        <v>46400</v>
      </c>
      <c r="I30" s="21">
        <f t="shared" si="3"/>
        <v>49300</v>
      </c>
      <c r="J30" s="23">
        <v>58000</v>
      </c>
      <c r="K30" s="31"/>
      <c r="L30" s="35">
        <f t="shared" si="4"/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1" customFormat="1" ht="15.75">
      <c r="A31" s="2"/>
      <c r="B31" s="18">
        <v>54903</v>
      </c>
      <c r="C31" s="11" t="s">
        <v>37</v>
      </c>
      <c r="D31" s="14">
        <v>549</v>
      </c>
      <c r="E31" s="14">
        <v>28.4</v>
      </c>
      <c r="F31" s="21">
        <f t="shared" si="0"/>
        <v>40600</v>
      </c>
      <c r="G31" s="21">
        <f t="shared" si="1"/>
        <v>43500</v>
      </c>
      <c r="H31" s="21">
        <f t="shared" si="2"/>
        <v>46400</v>
      </c>
      <c r="I31" s="21">
        <f t="shared" si="3"/>
        <v>49300</v>
      </c>
      <c r="J31" s="23">
        <v>58000</v>
      </c>
      <c r="K31" s="31"/>
      <c r="L31" s="35">
        <f t="shared" si="4"/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1" customFormat="1" ht="15.75">
      <c r="A32" s="2"/>
      <c r="B32" s="18">
        <v>54911</v>
      </c>
      <c r="C32" s="11" t="s">
        <v>38</v>
      </c>
      <c r="D32" s="14">
        <v>549</v>
      </c>
      <c r="E32" s="14">
        <v>27.9</v>
      </c>
      <c r="F32" s="21">
        <f t="shared" si="0"/>
        <v>36400</v>
      </c>
      <c r="G32" s="21">
        <f t="shared" si="1"/>
        <v>39000</v>
      </c>
      <c r="H32" s="21">
        <f t="shared" si="2"/>
        <v>41600</v>
      </c>
      <c r="I32" s="21">
        <f t="shared" si="3"/>
        <v>44200</v>
      </c>
      <c r="J32" s="23">
        <v>52000</v>
      </c>
      <c r="K32" s="31"/>
      <c r="L32" s="35">
        <f t="shared" si="4"/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" customFormat="1" ht="15.75">
      <c r="A33" s="2"/>
      <c r="B33" s="18">
        <v>54912</v>
      </c>
      <c r="C33" s="11" t="s">
        <v>39</v>
      </c>
      <c r="D33" s="14">
        <v>549</v>
      </c>
      <c r="E33" s="14">
        <v>27.9</v>
      </c>
      <c r="F33" s="21">
        <f t="shared" si="0"/>
        <v>40600</v>
      </c>
      <c r="G33" s="21">
        <f t="shared" si="1"/>
        <v>43500</v>
      </c>
      <c r="H33" s="21">
        <f t="shared" si="2"/>
        <v>46400</v>
      </c>
      <c r="I33" s="21">
        <f t="shared" si="3"/>
        <v>49300</v>
      </c>
      <c r="J33" s="23">
        <v>58000</v>
      </c>
      <c r="K33" s="31"/>
      <c r="L33" s="35">
        <f t="shared" si="4"/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1" customFormat="1" ht="15.75">
      <c r="A34" s="2"/>
      <c r="B34" s="18">
        <v>54913</v>
      </c>
      <c r="C34" s="11" t="s">
        <v>40</v>
      </c>
      <c r="D34" s="14">
        <v>549</v>
      </c>
      <c r="E34" s="14">
        <v>27.9</v>
      </c>
      <c r="F34" s="21">
        <f t="shared" si="0"/>
        <v>40600</v>
      </c>
      <c r="G34" s="21">
        <f t="shared" si="1"/>
        <v>43500</v>
      </c>
      <c r="H34" s="21">
        <f t="shared" si="2"/>
        <v>46400</v>
      </c>
      <c r="I34" s="21">
        <f t="shared" si="3"/>
        <v>49300</v>
      </c>
      <c r="J34" s="23">
        <v>58000</v>
      </c>
      <c r="K34" s="31"/>
      <c r="L34" s="35">
        <f t="shared" si="4"/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12" ht="15.75">
      <c r="B35" s="19">
        <v>64011</v>
      </c>
      <c r="C35" s="12" t="s">
        <v>41</v>
      </c>
      <c r="D35" s="15">
        <v>640</v>
      </c>
      <c r="E35" s="15">
        <v>31.2</v>
      </c>
      <c r="F35" s="36">
        <f t="shared" si="0"/>
        <v>54460</v>
      </c>
      <c r="G35" s="36">
        <f t="shared" si="1"/>
        <v>58350</v>
      </c>
      <c r="H35" s="36">
        <f t="shared" si="2"/>
        <v>62240</v>
      </c>
      <c r="I35" s="36">
        <f t="shared" si="3"/>
        <v>66130</v>
      </c>
      <c r="J35" s="24">
        <v>77800</v>
      </c>
      <c r="K35" s="31"/>
      <c r="L35" s="35">
        <f t="shared" si="4"/>
      </c>
    </row>
    <row r="36" spans="2:12" ht="15.75">
      <c r="B36" s="20">
        <v>73211</v>
      </c>
      <c r="C36" s="9" t="s">
        <v>42</v>
      </c>
      <c r="D36" s="16">
        <v>732</v>
      </c>
      <c r="E36" s="16">
        <v>41</v>
      </c>
      <c r="F36" s="21">
        <f t="shared" si="0"/>
        <v>58799.99999999999</v>
      </c>
      <c r="G36" s="21">
        <f t="shared" si="1"/>
        <v>63000</v>
      </c>
      <c r="H36" s="21">
        <f t="shared" si="2"/>
        <v>67200</v>
      </c>
      <c r="I36" s="21">
        <f t="shared" si="3"/>
        <v>71400</v>
      </c>
      <c r="J36" s="25">
        <v>84000</v>
      </c>
      <c r="K36" s="32"/>
      <c r="L36" s="35">
        <f t="shared" si="4"/>
      </c>
    </row>
  </sheetData>
  <sheetProtection/>
  <mergeCells count="2">
    <mergeCell ref="D2:E2"/>
    <mergeCell ref="J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5"/>
  <sheetData>
    <row r="8" ht="30" customHeight="1"/>
  </sheetData>
  <sheetProtection/>
  <printOptions/>
  <pageMargins left="0.24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Спарта</dc:creator>
  <cp:keywords/>
  <dc:description/>
  <cp:lastModifiedBy>Спарта</cp:lastModifiedBy>
  <cp:lastPrinted>2018-05-17T09:01:33Z</cp:lastPrinted>
  <dcterms:created xsi:type="dcterms:W3CDTF">2018-04-10T05:46:47Z</dcterms:created>
  <dcterms:modified xsi:type="dcterms:W3CDTF">2018-05-17T09:13:53Z</dcterms:modified>
  <cp:category/>
  <cp:version/>
  <cp:contentType/>
  <cp:contentStatus/>
</cp:coreProperties>
</file>